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105" windowWidth="19020" windowHeight="8580" tabRatio="405" activeTab="0"/>
  </bookViews>
  <sheets>
    <sheet name="POWP" sheetId="1" r:id="rId1"/>
  </sheets>
  <definedNames>
    <definedName name="_xlnm.Print_Area" localSheetId="0">'POWP'!$A$1:$C$68</definedName>
    <definedName name="rozpiska" comment="rozpisanie godzin">'POWP'!$A$54</definedName>
  </definedNames>
  <calcPr fullCalcOnLoad="1"/>
</workbook>
</file>

<file path=xl/sharedStrings.xml><?xml version="1.0" encoding="utf-8"?>
<sst xmlns="http://schemas.openxmlformats.org/spreadsheetml/2006/main" count="62" uniqueCount="54">
  <si>
    <t>Relacja</t>
  </si>
  <si>
    <t>(od punktu A do punktu B)</t>
  </si>
  <si>
    <t>godzin</t>
  </si>
  <si>
    <t>(Nazwa jednostki organizacyjnej)</t>
  </si>
  <si>
    <t>(Miejscowość i data)</t>
  </si>
  <si>
    <r>
      <t xml:space="preserve">3. Stwierdzono zgodność / niezgodność </t>
    </r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wykonanych prac z Projektem Technicznym</t>
    </r>
  </si>
  <si>
    <t>Telefon stacjonarny</t>
  </si>
  <si>
    <r>
      <t xml:space="preserve">Telefon komórkowy </t>
    </r>
    <r>
      <rPr>
        <vertAlign val="superscript"/>
        <sz val="11"/>
        <color indexed="8"/>
        <rFont val="Calibri"/>
        <family val="2"/>
      </rPr>
      <t>1)</t>
    </r>
  </si>
  <si>
    <r>
      <t xml:space="preserve">Fax </t>
    </r>
    <r>
      <rPr>
        <vertAlign val="superscript"/>
        <sz val="11"/>
        <color indexed="8"/>
        <rFont val="Calibri"/>
        <family val="2"/>
      </rPr>
      <t>1)</t>
    </r>
  </si>
  <si>
    <r>
      <rPr>
        <i/>
        <vertAlign val="superscript"/>
        <sz val="11"/>
        <color indexed="8"/>
        <rFont val="Calibri"/>
        <family val="2"/>
      </rPr>
      <t>1)</t>
    </r>
    <r>
      <rPr>
        <i/>
        <sz val="11"/>
        <color indexed="8"/>
        <rFont val="Calibri"/>
        <family val="2"/>
      </rPr>
      <t xml:space="preserve"> niepotrzebne skreślić</t>
    </r>
  </si>
  <si>
    <t>dnia</t>
  </si>
  <si>
    <t>od godz.</t>
  </si>
  <si>
    <t>do godz.</t>
  </si>
  <si>
    <t>6. Zalecenia, wnioski i uwagi przedstawicieli firm odbierających wykonane prace</t>
  </si>
  <si>
    <t>(w przypadku niezgodności, opisać szczegółowo różnice)</t>
  </si>
  <si>
    <t>Nr zgłoszenia SPPTP:</t>
  </si>
  <si>
    <t>dotyczy kanalizacji</t>
  </si>
  <si>
    <t>dotyczy podbudowy słupowej</t>
  </si>
  <si>
    <t>legalizacja zaciągu</t>
  </si>
  <si>
    <t>nowy zaciąg</t>
  </si>
  <si>
    <t>prace eksploatacyjne</t>
  </si>
  <si>
    <t>nowa instalacja</t>
  </si>
  <si>
    <t>data i podpis przedstawiciela OPL</t>
  </si>
  <si>
    <t>ciągły</t>
  </si>
  <si>
    <t>nie ciągły</t>
  </si>
  <si>
    <t>adaptacja podbudowy</t>
  </si>
  <si>
    <t/>
  </si>
  <si>
    <t>awaria</t>
  </si>
  <si>
    <t>eksploatacja</t>
  </si>
  <si>
    <t>instalacja kabli</t>
  </si>
  <si>
    <t>instalacja kabli i rur kanalizacji wtórnej</t>
  </si>
  <si>
    <t>usuwanie awarii</t>
  </si>
  <si>
    <t>TAK</t>
  </si>
  <si>
    <t>NIE</t>
  </si>
  <si>
    <t>deinstalacja</t>
  </si>
  <si>
    <t>adaptacja podbudowy i instalacja</t>
  </si>
  <si>
    <t>PROTOKÓŁ</t>
  </si>
  <si>
    <t>ODBIORU WYKONANYCH PRAC</t>
  </si>
  <si>
    <t>CZĘŚCIOWY</t>
  </si>
  <si>
    <t>KOŃCOWY</t>
  </si>
  <si>
    <t>inspekcja</t>
  </si>
  <si>
    <t>Nr zaakceptowanego Projektu Technicznego:</t>
  </si>
  <si>
    <t>Nadzór OPL w dni robocze  8°°-16°°</t>
  </si>
  <si>
    <t>Nadzór OPL w noce 22°°-6°°, niedziele i dni ustawowo wolne od pracy</t>
  </si>
  <si>
    <t>ver.2017-03-24</t>
  </si>
  <si>
    <r>
      <t>Nadzór OPL w soboty, w dni robocze 16°°</t>
    </r>
    <r>
      <rPr>
        <sz val="11"/>
        <rFont val="Calibri"/>
        <family val="2"/>
      </rPr>
      <t>–22°°, 6°°–8°°</t>
    </r>
  </si>
  <si>
    <t>Umowa Szczegółowa/Dyspozycja Realizacji Usługi:</t>
  </si>
  <si>
    <t>Data zawarcia Umowy Szczegółowej/Dyspozycja Realizacji Usługi:</t>
  </si>
  <si>
    <t>5. Ilość godzin nadzoru OPL / Operatora:</t>
  </si>
  <si>
    <t>E-mail OPL</t>
  </si>
  <si>
    <t>E-mail Operatora</t>
  </si>
  <si>
    <t>data i podpis przedstawiciela Operatora</t>
  </si>
  <si>
    <t>Nazwa Operatora</t>
  </si>
  <si>
    <t>Porozumienie dot. instalacji/adaptacji podbudowy słupowej/warunki adaptacji: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</si>
</sst>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d/mm/yy"/>
    <numFmt numFmtId="166" formatCode="yyyy/mm/dd;@"/>
    <numFmt numFmtId="167" formatCode="h:mm;@"/>
    <numFmt numFmtId="168" formatCode="0&quot; godz.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"/>
      <family val="2"/>
    </font>
    <font>
      <i/>
      <sz val="11"/>
      <color theme="0" tint="-0.4999699890613556"/>
      <name val="Calibri"/>
      <family val="2"/>
    </font>
    <font>
      <b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 indent="1"/>
    </xf>
    <xf numFmtId="0" fontId="46" fillId="0" borderId="0" xfId="0" applyFont="1" applyFill="1" applyAlignment="1">
      <alignment vertical="top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right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7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4" fontId="0" fillId="0" borderId="11" xfId="0" applyNumberFormat="1" applyFill="1" applyBorder="1" applyAlignment="1" applyProtection="1">
      <alignment vertical="top"/>
      <protection locked="0"/>
    </xf>
    <xf numFmtId="20" fontId="0" fillId="0" borderId="11" xfId="0" applyNumberFormat="1" applyFill="1" applyBorder="1" applyAlignment="1" applyProtection="1">
      <alignment vertical="top"/>
      <protection locked="0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 horizontal="left" vertical="top"/>
    </xf>
    <xf numFmtId="168" fontId="6" fillId="33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 vertical="top"/>
    </xf>
    <xf numFmtId="20" fontId="0" fillId="0" borderId="10" xfId="0" applyNumberFormat="1" applyFill="1" applyBorder="1" applyAlignment="1" applyProtection="1">
      <alignment horizontal="left" vertical="top"/>
      <protection locked="0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41" fillId="0" borderId="23" xfId="0" applyFont="1" applyFill="1" applyBorder="1" applyAlignment="1">
      <alignment vertical="top"/>
    </xf>
    <xf numFmtId="0" fontId="41" fillId="0" borderId="23" xfId="0" applyFont="1" applyFill="1" applyBorder="1" applyAlignment="1">
      <alignment horizontal="right" vertical="top"/>
    </xf>
    <xf numFmtId="0" fontId="0" fillId="0" borderId="24" xfId="0" applyFill="1" applyBorder="1" applyAlignment="1" applyProtection="1">
      <alignment vertical="top"/>
      <protection locked="0"/>
    </xf>
    <xf numFmtId="0" fontId="41" fillId="0" borderId="11" xfId="0" applyFont="1" applyFill="1" applyBorder="1" applyAlignment="1" applyProtection="1">
      <alignment vertical="top"/>
      <protection locked="0"/>
    </xf>
    <xf numFmtId="0" fontId="48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horizontal="center" vertical="top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top"/>
    </xf>
    <xf numFmtId="0" fontId="0" fillId="0" borderId="25" xfId="0" applyFill="1" applyBorder="1" applyAlignment="1" applyProtection="1">
      <alignment horizontal="left" vertical="top"/>
      <protection locked="0"/>
    </xf>
    <xf numFmtId="14" fontId="0" fillId="0" borderId="11" xfId="0" applyNumberFormat="1" applyFill="1" applyBorder="1" applyAlignment="1" applyProtection="1">
      <alignment horizontal="left" vertical="top"/>
      <protection locked="0"/>
    </xf>
    <xf numFmtId="14" fontId="0" fillId="0" borderId="24" xfId="0" applyNumberFormat="1" applyFill="1" applyBorder="1" applyAlignment="1" applyProtection="1">
      <alignment horizontal="left" vertical="top"/>
      <protection locked="0"/>
    </xf>
    <xf numFmtId="0" fontId="49" fillId="0" borderId="0" xfId="44" applyFont="1" applyFill="1" applyAlignment="1" applyProtection="1">
      <alignment horizontal="left" vertical="top"/>
      <protection hidden="1" locked="0"/>
    </xf>
    <xf numFmtId="0" fontId="0" fillId="0" borderId="23" xfId="0" applyFill="1" applyBorder="1" applyAlignment="1">
      <alignment horizontal="left" vertical="top" indent="1"/>
    </xf>
    <xf numFmtId="0" fontId="0" fillId="0" borderId="11" xfId="0" applyFill="1" applyBorder="1" applyAlignment="1" applyProtection="1">
      <alignment horizontal="center" vertical="top"/>
      <protection locked="0"/>
    </xf>
    <xf numFmtId="0" fontId="0" fillId="0" borderId="25" xfId="0" applyFill="1" applyBorder="1" applyAlignment="1" applyProtection="1">
      <alignment horizontal="center" vertical="top"/>
      <protection locked="0"/>
    </xf>
    <xf numFmtId="0" fontId="0" fillId="0" borderId="24" xfId="0" applyFill="1" applyBorder="1" applyAlignment="1" applyProtection="1">
      <alignment horizontal="center" vertical="top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showGridLines="0" tabSelected="1" zoomScaleSheetLayoutView="100" zoomScalePageLayoutView="70" workbookViewId="0" topLeftCell="A1">
      <selection activeCell="A1" sqref="A1"/>
    </sheetView>
  </sheetViews>
  <sheetFormatPr defaultColWidth="0" defaultRowHeight="15"/>
  <cols>
    <col min="1" max="1" width="62.7109375" style="1" customWidth="1"/>
    <col min="2" max="2" width="10.7109375" style="1" customWidth="1"/>
    <col min="3" max="3" width="47.28125" style="1" customWidth="1"/>
    <col min="4" max="4" width="9.140625" style="1" hidden="1" customWidth="1"/>
    <col min="5" max="6" width="35.8515625" style="1" hidden="1" customWidth="1"/>
    <col min="7" max="7" width="19.8515625" style="1" hidden="1" customWidth="1"/>
    <col min="8" max="8" width="30.8515625" style="1" hidden="1" customWidth="1"/>
    <col min="9" max="16384" width="9.140625" style="1" hidden="1" customWidth="1"/>
  </cols>
  <sheetData>
    <row r="1" spans="1:5" ht="15">
      <c r="A1" s="5"/>
      <c r="C1" s="6"/>
      <c r="D1" s="1">
        <v>6</v>
      </c>
      <c r="E1" s="20" t="s">
        <v>38</v>
      </c>
    </row>
    <row r="2" spans="1:5" ht="15">
      <c r="A2" s="1" t="s">
        <v>3</v>
      </c>
      <c r="C2" s="2" t="s">
        <v>4</v>
      </c>
      <c r="E2" s="21" t="s">
        <v>39</v>
      </c>
    </row>
    <row r="3" ht="15">
      <c r="C3" s="2"/>
    </row>
    <row r="4" spans="1:5" ht="15">
      <c r="A4" s="1" t="s">
        <v>15</v>
      </c>
      <c r="B4" s="37"/>
      <c r="C4" s="38"/>
      <c r="D4" s="1">
        <v>10</v>
      </c>
      <c r="E4" s="20" t="s">
        <v>27</v>
      </c>
    </row>
    <row r="5" spans="3:5" ht="15">
      <c r="C5" s="33"/>
      <c r="E5" s="21" t="s">
        <v>28</v>
      </c>
    </row>
    <row r="6" spans="1:3" ht="15">
      <c r="A6" s="32" t="s">
        <v>36</v>
      </c>
      <c r="B6" s="34"/>
      <c r="C6" s="31" t="s">
        <v>37</v>
      </c>
    </row>
    <row r="7" spans="1:6" ht="15">
      <c r="A7" s="49"/>
      <c r="B7" s="50"/>
      <c r="C7" s="51"/>
      <c r="D7" s="1">
        <v>12</v>
      </c>
      <c r="E7" s="22">
        <f>IF($B$10="","",F7)</f>
      </c>
      <c r="F7" s="23" t="s">
        <v>16</v>
      </c>
    </row>
    <row r="8" spans="1:6" ht="15">
      <c r="A8" s="39" t="s">
        <v>52</v>
      </c>
      <c r="B8" s="39"/>
      <c r="C8" s="39"/>
      <c r="E8" s="24">
        <f>IF($B$10="","",F8)</f>
      </c>
      <c r="F8" s="25" t="s">
        <v>17</v>
      </c>
    </row>
    <row r="9" ht="15"/>
    <row r="10" spans="1:6" ht="15">
      <c r="A10" s="1" t="str">
        <f>IF(ISBLANK(B10),"Tryb prac (wybierz):","Tryb prac:")</f>
        <v>Tryb prac (wybierz):</v>
      </c>
      <c r="B10" s="37"/>
      <c r="C10" s="38"/>
      <c r="D10" s="1">
        <v>13</v>
      </c>
      <c r="E10" s="22">
        <f>IF($B$12="","",F10)</f>
      </c>
      <c r="F10" s="23" t="s">
        <v>34</v>
      </c>
    </row>
    <row r="11" spans="4:6" ht="15">
      <c r="D11" s="1"/>
      <c r="E11" s="26">
        <f>IF($B$12="","",F11)</f>
      </c>
      <c r="F11" s="27" t="s">
        <v>29</v>
      </c>
    </row>
    <row r="12" spans="1:6" ht="15" customHeight="1">
      <c r="A12" s="1" t="str">
        <f>IF(B12="","1. Rodzaj wykonywanych prac (wybierz):","1. Rodzaj wykonywanych prac:")</f>
        <v>1. Rodzaj wykonywanych prac (wybierz):</v>
      </c>
      <c r="B12" s="37"/>
      <c r="C12" s="38"/>
      <c r="D12"/>
      <c r="E12" s="24">
        <f>IF($B$12="","",F12)</f>
      </c>
      <c r="F12" s="25" t="s">
        <v>30</v>
      </c>
    </row>
    <row r="13" spans="1:3" ht="15" customHeight="1">
      <c r="A13" s="1" t="str">
        <f>IF(B13="","Instalacja/deinstalacja kabli i/lub rur kanalizacji wtórnej (wybierz):","Instalacja/deinstalacja kabli i/lub rur kanalizacji wtórnej:")</f>
        <v>Instalacja/deinstalacja kabli i/lub rur kanalizacji wtórnej (wybierz):</v>
      </c>
      <c r="B13" s="37"/>
      <c r="C13" s="38"/>
    </row>
    <row r="14" spans="1:8" ht="15">
      <c r="A14" s="1" t="str">
        <f>IF(B14="","Zakres (wybierz):","Zakres:")</f>
        <v>Zakres (wybierz):</v>
      </c>
      <c r="B14" s="37"/>
      <c r="C14" s="38"/>
      <c r="D14" s="1">
        <v>14</v>
      </c>
      <c r="E14" s="22">
        <f>IF($B$10=$E$4,IF(ISBLANK(F14),"",F14),IF($B$12=$F$7,IF(ISBLANK(G14),"",G14),IF($B$12=$F$8,H14,"")))</f>
      </c>
      <c r="F14" s="28" t="s">
        <v>31</v>
      </c>
      <c r="G14" s="28" t="s">
        <v>18</v>
      </c>
      <c r="H14" s="23" t="s">
        <v>25</v>
      </c>
    </row>
    <row r="15" spans="1:8" ht="45" customHeight="1">
      <c r="A15" s="40"/>
      <c r="B15" s="41"/>
      <c r="C15" s="42"/>
      <c r="E15" s="26">
        <f>IF($B$10=$E$4,IF(ISBLANK(F15),"",F15),IF($B$12=$F$7,IF(ISBLANK(G15),"",G15),IF($B$12=$F$8,H15,"")))</f>
      </c>
      <c r="F15" s="29"/>
      <c r="G15" s="29" t="s">
        <v>19</v>
      </c>
      <c r="H15" s="27" t="s">
        <v>35</v>
      </c>
    </row>
    <row r="16" spans="1:8" ht="15">
      <c r="A16" s="1" t="s">
        <v>46</v>
      </c>
      <c r="B16" s="37"/>
      <c r="C16" s="38"/>
      <c r="E16" s="26">
        <f>IF($B$10=$E$4,IF(ISBLANK(F16),"",F16),IF($B$12=$F$7,IF(ISBLANK(G16),"",G16),IF($B$12=$F$8,H16,"")))</f>
      </c>
      <c r="F16" s="29"/>
      <c r="G16" s="29" t="s">
        <v>20</v>
      </c>
      <c r="H16" s="27" t="s">
        <v>34</v>
      </c>
    </row>
    <row r="17" spans="1:8" ht="15">
      <c r="A17" s="1" t="s">
        <v>47</v>
      </c>
      <c r="B17" s="45"/>
      <c r="C17" s="46"/>
      <c r="E17" s="26">
        <f>IF($B$10=$E$4,IF(ISBLANK(F17),"",F17),IF($B$12=$F$7,IF(ISBLANK(G17),"",G17),IF($B$12=$F$8,H17,"")))</f>
      </c>
      <c r="F17" s="29"/>
      <c r="G17" s="29" t="s">
        <v>40</v>
      </c>
      <c r="H17" s="27" t="s">
        <v>21</v>
      </c>
    </row>
    <row r="18" spans="1:8" ht="15">
      <c r="A18" s="1" t="s">
        <v>53</v>
      </c>
      <c r="B18" s="37"/>
      <c r="C18" s="38"/>
      <c r="E18" s="24">
        <f>IF($B$10=$E$4,IF(ISBLANK(F18),"",F18),IF($B$12=$F$7,IF(ISBLANK(G18),"",G18),IF($B$12=$F$8,H18,"")))</f>
      </c>
      <c r="F18" s="30"/>
      <c r="G18" s="30"/>
      <c r="H18" s="25" t="s">
        <v>20</v>
      </c>
    </row>
    <row r="19" spans="1:3" ht="15">
      <c r="A19" s="1" t="s">
        <v>41</v>
      </c>
      <c r="B19" s="37"/>
      <c r="C19" s="38"/>
    </row>
    <row r="20" ht="15"/>
    <row r="21" spans="1:6" ht="15">
      <c r="A21" s="1" t="str">
        <f>IF(B21="","2. Tryb Nadzoru (wybierz):","2. Tryb Nadzoru:")</f>
        <v>2. Tryb Nadzoru (wybierz):</v>
      </c>
      <c r="B21" s="37"/>
      <c r="C21" s="38"/>
      <c r="D21" s="1">
        <v>21</v>
      </c>
      <c r="E21" s="22">
        <f>IF($B$12=$F$7,F21,IF($B$12=$F$8,F21,""))</f>
      </c>
      <c r="F21" s="23" t="s">
        <v>23</v>
      </c>
    </row>
    <row r="22" spans="5:6" ht="15">
      <c r="E22" s="24">
        <f>IF($B$12=$F$7,F22,"")</f>
      </c>
      <c r="F22" s="25" t="s">
        <v>24</v>
      </c>
    </row>
    <row r="23" spans="1:3" ht="17.25">
      <c r="A23" s="43" t="s">
        <v>5</v>
      </c>
      <c r="B23" s="43"/>
      <c r="C23" s="43"/>
    </row>
    <row r="24" spans="1:3" ht="15">
      <c r="A24" s="48" t="s">
        <v>14</v>
      </c>
      <c r="B24" s="48"/>
      <c r="C24" s="48"/>
    </row>
    <row r="25" spans="1:3" ht="60" customHeight="1">
      <c r="A25" s="40"/>
      <c r="B25" s="41"/>
      <c r="C25" s="42"/>
    </row>
    <row r="26" ht="15">
      <c r="A26" s="1" t="s">
        <v>0</v>
      </c>
    </row>
    <row r="27" spans="1:3" ht="15">
      <c r="A27" s="37"/>
      <c r="B27" s="44"/>
      <c r="C27" s="38"/>
    </row>
    <row r="28" ht="15">
      <c r="A28" s="3" t="s">
        <v>1</v>
      </c>
    </row>
    <row r="30" spans="1:6" ht="15">
      <c r="A30" s="1" t="str">
        <f>IF(ISBLANK(B30),"4. Czy wymagana dokumentacja powykonawcza (wybierz):","4. Czy wymagana dokumentacja powykonawcza:")</f>
        <v>4. Czy wymagana dokumentacja powykonawcza:</v>
      </c>
      <c r="B30" s="37" t="s">
        <v>33</v>
      </c>
      <c r="C30" s="38"/>
      <c r="D30" s="1">
        <v>30</v>
      </c>
      <c r="E30" s="22">
        <f>IF($B$30=$F$30,F30,"")</f>
      </c>
      <c r="F30" s="23" t="s">
        <v>32</v>
      </c>
    </row>
    <row r="31" spans="1:6" ht="15">
      <c r="A31" s="3" t="str">
        <f>IF($B$31="","czy dostarczono dokumentację powykonawczą (wybierz):","czy dostarczono dokumentację powykonawczą:")</f>
        <v>czy dostarczono dokumentację powykonawczą (wybierz):</v>
      </c>
      <c r="B31" s="37" t="s">
        <v>26</v>
      </c>
      <c r="C31" s="38"/>
      <c r="D31" s="1">
        <v>31</v>
      </c>
      <c r="E31" s="24">
        <f>IF($B$30=$F$30,F31,"")</f>
      </c>
      <c r="F31" s="25" t="s">
        <v>33</v>
      </c>
    </row>
    <row r="32" ht="15"/>
    <row r="33" spans="1:3" ht="15">
      <c r="A33" s="43" t="s">
        <v>48</v>
      </c>
      <c r="B33" s="43"/>
      <c r="C33" s="43"/>
    </row>
    <row r="34" spans="1:3" ht="15">
      <c r="A34" s="36" t="s">
        <v>42</v>
      </c>
      <c r="B34" s="7"/>
      <c r="C34" s="1" t="s">
        <v>2</v>
      </c>
    </row>
    <row r="35" spans="1:3" ht="15">
      <c r="A35" s="36" t="s">
        <v>45</v>
      </c>
      <c r="B35" s="7"/>
      <c r="C35" s="1" t="s">
        <v>2</v>
      </c>
    </row>
    <row r="36" spans="1:3" ht="15">
      <c r="A36" s="36" t="s">
        <v>43</v>
      </c>
      <c r="B36" s="7"/>
      <c r="C36" s="1" t="s">
        <v>2</v>
      </c>
    </row>
    <row r="37" spans="1:3" ht="15">
      <c r="A37" s="3"/>
      <c r="B37" s="47" t="str">
        <f>IF(D53=0,"rozpisz godziny nadzoru poniżej",IF(D53-SUM(B34:B36)&gt;0,"brakuje tutaj "&amp;(D53-SUM(B34:B36))&amp;" godz.","")&amp;IF(D53-SUM(B34:B36)&lt;0,"wpisano tutaj "&amp;(SUM(B34:B36)-D53)&amp;" godz. za dużo",""))</f>
        <v>rozpisz godziny nadzoru poniżej</v>
      </c>
      <c r="C37" s="47"/>
    </row>
    <row r="38" spans="1:3" ht="15">
      <c r="A38" s="43" t="s">
        <v>13</v>
      </c>
      <c r="B38" s="43"/>
      <c r="C38" s="43"/>
    </row>
    <row r="39" spans="1:3" ht="120" customHeight="1">
      <c r="A39" s="40"/>
      <c r="B39" s="41"/>
      <c r="C39" s="42"/>
    </row>
    <row r="40" spans="1:3" ht="15">
      <c r="A40" s="1" t="s">
        <v>6</v>
      </c>
      <c r="C40" s="1" t="s">
        <v>6</v>
      </c>
    </row>
    <row r="41" spans="1:3" ht="15">
      <c r="A41" s="5"/>
      <c r="C41" s="5"/>
    </row>
    <row r="42" spans="1:3" ht="17.25">
      <c r="A42" s="1" t="s">
        <v>7</v>
      </c>
      <c r="C42" s="1" t="s">
        <v>7</v>
      </c>
    </row>
    <row r="43" spans="1:3" ht="15">
      <c r="A43" s="5"/>
      <c r="C43" s="5"/>
    </row>
    <row r="44" spans="1:3" ht="17.25">
      <c r="A44" s="1" t="s">
        <v>8</v>
      </c>
      <c r="C44" s="1" t="s">
        <v>8</v>
      </c>
    </row>
    <row r="45" spans="1:3" ht="15">
      <c r="A45" s="5"/>
      <c r="C45" s="5"/>
    </row>
    <row r="46" spans="1:3" ht="15">
      <c r="A46" s="1" t="s">
        <v>50</v>
      </c>
      <c r="B46" s="37"/>
      <c r="C46" s="38"/>
    </row>
    <row r="47" spans="1:3" ht="15">
      <c r="A47" s="1" t="s">
        <v>49</v>
      </c>
      <c r="B47" s="37"/>
      <c r="C47" s="38"/>
    </row>
    <row r="48" ht="15">
      <c r="A48" s="2"/>
    </row>
    <row r="50" spans="1:3" ht="19.5" customHeight="1">
      <c r="A50" s="18" t="s">
        <v>51</v>
      </c>
      <c r="C50" s="18" t="s">
        <v>22</v>
      </c>
    </row>
    <row r="52" spans="1:3" ht="15" customHeight="1">
      <c r="A52" s="4" t="s">
        <v>9</v>
      </c>
      <c r="C52" s="35" t="s">
        <v>44</v>
      </c>
    </row>
    <row r="53" spans="1:4" ht="15">
      <c r="A53" s="15" t="s">
        <v>10</v>
      </c>
      <c r="B53" s="15" t="s">
        <v>11</v>
      </c>
      <c r="C53" s="16" t="s">
        <v>12</v>
      </c>
      <c r="D53" s="17">
        <f>SUM(D54:D153)</f>
        <v>0</v>
      </c>
    </row>
    <row r="54" spans="1:4" ht="15">
      <c r="A54" s="13"/>
      <c r="B54" s="14"/>
      <c r="C54" s="19"/>
      <c r="D54" s="8">
        <f>HOUR(12-(B54-C54))+ROUNDUP(MINUTE(12-(B54-C54))/60,0)</f>
        <v>0</v>
      </c>
    </row>
    <row r="55" spans="1:4" ht="15">
      <c r="A55" s="13"/>
      <c r="B55" s="13"/>
      <c r="C55" s="19"/>
      <c r="D55" s="8">
        <f>HOUR(12-(B55-C55))+ROUNDUP(MINUTE(12-(B55-C55))/60,0)</f>
        <v>0</v>
      </c>
    </row>
    <row r="56" spans="1:4" ht="15">
      <c r="A56" s="13"/>
      <c r="B56" s="13"/>
      <c r="C56" s="19"/>
      <c r="D56" s="8">
        <f>HOUR(12-(B56-C56))+ROUNDUP(MINUTE(12-(B56-C56))/60,0)</f>
        <v>0</v>
      </c>
    </row>
    <row r="57" spans="1:4" ht="15">
      <c r="A57" s="13"/>
      <c r="B57" s="13"/>
      <c r="C57" s="19"/>
      <c r="D57" s="8">
        <f>HOUR(12-(B57-C57))+ROUNDUP(MINUTE(12-(B57-C57))/60,0)</f>
        <v>0</v>
      </c>
    </row>
    <row r="58" spans="1:4" ht="15">
      <c r="A58" s="13"/>
      <c r="B58" s="13"/>
      <c r="C58" s="19"/>
      <c r="D58" s="8">
        <f>HOUR(12-(B58-C58))+ROUNDUP(MINUTE(12-(B58-C58))/60,0)</f>
        <v>0</v>
      </c>
    </row>
    <row r="59" spans="1:4" ht="15">
      <c r="A59" s="13"/>
      <c r="B59" s="13"/>
      <c r="C59" s="19"/>
      <c r="D59" s="8">
        <f aca="true" t="shared" si="0" ref="D59:D122">HOUR(12-(B59-C59))+ROUNDUP(MINUTE(12-(B59-C59))/60,0)</f>
        <v>0</v>
      </c>
    </row>
    <row r="60" spans="1:4" ht="15">
      <c r="A60" s="13"/>
      <c r="B60" s="13"/>
      <c r="C60" s="19"/>
      <c r="D60" s="8">
        <f t="shared" si="0"/>
        <v>0</v>
      </c>
    </row>
    <row r="61" spans="1:4" ht="15">
      <c r="A61" s="13"/>
      <c r="B61" s="13"/>
      <c r="C61" s="19"/>
      <c r="D61" s="8">
        <f t="shared" si="0"/>
        <v>0</v>
      </c>
    </row>
    <row r="62" spans="1:4" ht="15">
      <c r="A62" s="13"/>
      <c r="B62" s="13"/>
      <c r="C62" s="19"/>
      <c r="D62" s="8">
        <f t="shared" si="0"/>
        <v>0</v>
      </c>
    </row>
    <row r="63" spans="1:4" ht="15">
      <c r="A63" s="13"/>
      <c r="B63" s="13"/>
      <c r="C63" s="19"/>
      <c r="D63" s="8">
        <f t="shared" si="0"/>
        <v>0</v>
      </c>
    </row>
    <row r="64" spans="1:4" ht="15">
      <c r="A64" s="13"/>
      <c r="B64" s="13"/>
      <c r="C64" s="19"/>
      <c r="D64" s="8">
        <f t="shared" si="0"/>
        <v>0</v>
      </c>
    </row>
    <row r="65" spans="1:4" ht="15">
      <c r="A65" s="13"/>
      <c r="B65" s="13"/>
      <c r="C65" s="19"/>
      <c r="D65" s="8">
        <f t="shared" si="0"/>
        <v>0</v>
      </c>
    </row>
    <row r="66" spans="1:4" ht="15">
      <c r="A66" s="13"/>
      <c r="B66" s="13"/>
      <c r="C66" s="19"/>
      <c r="D66" s="8">
        <f t="shared" si="0"/>
        <v>0</v>
      </c>
    </row>
    <row r="67" spans="1:4" ht="15">
      <c r="A67" s="13"/>
      <c r="B67" s="13"/>
      <c r="C67" s="19"/>
      <c r="D67" s="8">
        <f t="shared" si="0"/>
        <v>0</v>
      </c>
    </row>
    <row r="68" spans="1:4" ht="15">
      <c r="A68" s="13"/>
      <c r="B68" s="13"/>
      <c r="C68" s="19"/>
      <c r="D68" s="8">
        <f t="shared" si="0"/>
        <v>0</v>
      </c>
    </row>
    <row r="69" spans="1:4" ht="15">
      <c r="A69" s="13"/>
      <c r="B69" s="13"/>
      <c r="C69" s="19"/>
      <c r="D69" s="8">
        <f t="shared" si="0"/>
        <v>0</v>
      </c>
    </row>
    <row r="70" spans="1:4" ht="15">
      <c r="A70" s="13"/>
      <c r="B70" s="13"/>
      <c r="C70" s="19"/>
      <c r="D70" s="8">
        <f t="shared" si="0"/>
        <v>0</v>
      </c>
    </row>
    <row r="71" spans="1:4" ht="15">
      <c r="A71" s="13"/>
      <c r="B71" s="13"/>
      <c r="C71" s="19"/>
      <c r="D71" s="8">
        <f t="shared" si="0"/>
        <v>0</v>
      </c>
    </row>
    <row r="72" spans="1:4" ht="15">
      <c r="A72" s="13"/>
      <c r="B72" s="13"/>
      <c r="C72" s="19"/>
      <c r="D72" s="8">
        <f t="shared" si="0"/>
        <v>0</v>
      </c>
    </row>
    <row r="73" spans="1:4" ht="15">
      <c r="A73" s="13"/>
      <c r="B73" s="13"/>
      <c r="C73" s="19"/>
      <c r="D73" s="8">
        <f t="shared" si="0"/>
        <v>0</v>
      </c>
    </row>
    <row r="74" spans="1:4" ht="15">
      <c r="A74" s="13"/>
      <c r="B74" s="13"/>
      <c r="C74" s="19"/>
      <c r="D74" s="8">
        <f t="shared" si="0"/>
        <v>0</v>
      </c>
    </row>
    <row r="75" spans="1:4" ht="15">
      <c r="A75" s="13"/>
      <c r="B75" s="13"/>
      <c r="C75" s="19"/>
      <c r="D75" s="8">
        <f t="shared" si="0"/>
        <v>0</v>
      </c>
    </row>
    <row r="76" spans="1:4" ht="15">
      <c r="A76" s="13"/>
      <c r="B76" s="13"/>
      <c r="C76" s="19"/>
      <c r="D76" s="8">
        <f t="shared" si="0"/>
        <v>0</v>
      </c>
    </row>
    <row r="77" spans="1:4" ht="15">
      <c r="A77" s="13"/>
      <c r="B77" s="13"/>
      <c r="C77" s="19"/>
      <c r="D77" s="8">
        <f t="shared" si="0"/>
        <v>0</v>
      </c>
    </row>
    <row r="78" spans="1:4" ht="15">
      <c r="A78" s="13"/>
      <c r="B78" s="13"/>
      <c r="C78" s="19"/>
      <c r="D78" s="8">
        <f t="shared" si="0"/>
        <v>0</v>
      </c>
    </row>
    <row r="79" spans="1:4" ht="15">
      <c r="A79" s="13"/>
      <c r="B79" s="13"/>
      <c r="C79" s="19"/>
      <c r="D79" s="8">
        <f t="shared" si="0"/>
        <v>0</v>
      </c>
    </row>
    <row r="80" spans="1:4" ht="15">
      <c r="A80" s="13"/>
      <c r="B80" s="13"/>
      <c r="C80" s="19"/>
      <c r="D80" s="8">
        <f t="shared" si="0"/>
        <v>0</v>
      </c>
    </row>
    <row r="81" spans="1:4" ht="15">
      <c r="A81" s="13"/>
      <c r="B81" s="13"/>
      <c r="C81" s="19"/>
      <c r="D81" s="8">
        <f t="shared" si="0"/>
        <v>0</v>
      </c>
    </row>
    <row r="82" spans="1:4" ht="15">
      <c r="A82" s="13"/>
      <c r="B82" s="13"/>
      <c r="C82" s="19"/>
      <c r="D82" s="8">
        <f t="shared" si="0"/>
        <v>0</v>
      </c>
    </row>
    <row r="83" spans="1:4" ht="15">
      <c r="A83" s="13"/>
      <c r="B83" s="13"/>
      <c r="C83" s="19"/>
      <c r="D83" s="8">
        <f t="shared" si="0"/>
        <v>0</v>
      </c>
    </row>
    <row r="84" spans="1:4" ht="15">
      <c r="A84" s="13"/>
      <c r="B84" s="13"/>
      <c r="C84" s="19"/>
      <c r="D84" s="8">
        <f t="shared" si="0"/>
        <v>0</v>
      </c>
    </row>
    <row r="85" spans="1:4" ht="15">
      <c r="A85" s="13"/>
      <c r="B85" s="13"/>
      <c r="C85" s="19"/>
      <c r="D85" s="8">
        <f t="shared" si="0"/>
        <v>0</v>
      </c>
    </row>
    <row r="86" spans="1:4" ht="15">
      <c r="A86" s="13"/>
      <c r="B86" s="13"/>
      <c r="C86" s="19"/>
      <c r="D86" s="8">
        <f t="shared" si="0"/>
        <v>0</v>
      </c>
    </row>
    <row r="87" spans="1:4" ht="15">
      <c r="A87" s="13"/>
      <c r="B87" s="13"/>
      <c r="C87" s="19"/>
      <c r="D87" s="8">
        <f t="shared" si="0"/>
        <v>0</v>
      </c>
    </row>
    <row r="88" spans="1:4" ht="15">
      <c r="A88" s="13"/>
      <c r="B88" s="13"/>
      <c r="C88" s="19"/>
      <c r="D88" s="8">
        <f t="shared" si="0"/>
        <v>0</v>
      </c>
    </row>
    <row r="89" spans="1:4" ht="15">
      <c r="A89" s="13"/>
      <c r="B89" s="13"/>
      <c r="C89" s="19"/>
      <c r="D89" s="8">
        <f t="shared" si="0"/>
        <v>0</v>
      </c>
    </row>
    <row r="90" spans="1:4" ht="15">
      <c r="A90" s="13"/>
      <c r="B90" s="13"/>
      <c r="C90" s="19"/>
      <c r="D90" s="8">
        <f t="shared" si="0"/>
        <v>0</v>
      </c>
    </row>
    <row r="91" spans="1:4" ht="15">
      <c r="A91" s="13"/>
      <c r="B91" s="13"/>
      <c r="C91" s="19"/>
      <c r="D91" s="8">
        <f t="shared" si="0"/>
        <v>0</v>
      </c>
    </row>
    <row r="92" spans="1:4" ht="15">
      <c r="A92" s="13"/>
      <c r="B92" s="13"/>
      <c r="C92" s="19"/>
      <c r="D92" s="8">
        <f t="shared" si="0"/>
        <v>0</v>
      </c>
    </row>
    <row r="93" spans="1:4" ht="15">
      <c r="A93" s="13"/>
      <c r="B93" s="13"/>
      <c r="C93" s="19"/>
      <c r="D93" s="8">
        <f t="shared" si="0"/>
        <v>0</v>
      </c>
    </row>
    <row r="94" spans="1:4" ht="15">
      <c r="A94" s="13"/>
      <c r="B94" s="13"/>
      <c r="C94" s="19"/>
      <c r="D94" s="8">
        <f t="shared" si="0"/>
        <v>0</v>
      </c>
    </row>
    <row r="95" spans="1:4" ht="15">
      <c r="A95" s="13"/>
      <c r="B95" s="13"/>
      <c r="C95" s="19"/>
      <c r="D95" s="8">
        <f t="shared" si="0"/>
        <v>0</v>
      </c>
    </row>
    <row r="96" spans="1:4" ht="15">
      <c r="A96" s="13"/>
      <c r="B96" s="13"/>
      <c r="C96" s="19"/>
      <c r="D96" s="8">
        <f t="shared" si="0"/>
        <v>0</v>
      </c>
    </row>
    <row r="97" spans="1:4" ht="15">
      <c r="A97" s="13"/>
      <c r="B97" s="13"/>
      <c r="C97" s="19"/>
      <c r="D97" s="8">
        <f t="shared" si="0"/>
        <v>0</v>
      </c>
    </row>
    <row r="98" spans="1:4" ht="15">
      <c r="A98" s="13"/>
      <c r="B98" s="13"/>
      <c r="C98" s="19"/>
      <c r="D98" s="8">
        <f t="shared" si="0"/>
        <v>0</v>
      </c>
    </row>
    <row r="99" spans="1:4" ht="15">
      <c r="A99" s="13"/>
      <c r="B99" s="13"/>
      <c r="C99" s="19"/>
      <c r="D99" s="8">
        <f t="shared" si="0"/>
        <v>0</v>
      </c>
    </row>
    <row r="100" spans="1:4" ht="15">
      <c r="A100" s="13"/>
      <c r="B100" s="13"/>
      <c r="C100" s="19"/>
      <c r="D100" s="8">
        <f t="shared" si="0"/>
        <v>0</v>
      </c>
    </row>
    <row r="101" spans="1:4" ht="15">
      <c r="A101" s="13"/>
      <c r="B101" s="13"/>
      <c r="C101" s="19"/>
      <c r="D101" s="8">
        <f t="shared" si="0"/>
        <v>0</v>
      </c>
    </row>
    <row r="102" spans="1:4" ht="15">
      <c r="A102" s="13"/>
      <c r="B102" s="13"/>
      <c r="C102" s="19"/>
      <c r="D102" s="8">
        <f t="shared" si="0"/>
        <v>0</v>
      </c>
    </row>
    <row r="103" spans="1:4" ht="15">
      <c r="A103" s="13"/>
      <c r="B103" s="13"/>
      <c r="C103" s="19"/>
      <c r="D103" s="8">
        <f t="shared" si="0"/>
        <v>0</v>
      </c>
    </row>
    <row r="104" spans="1:4" ht="15">
      <c r="A104" s="13"/>
      <c r="B104" s="13"/>
      <c r="C104" s="19"/>
      <c r="D104" s="8">
        <f t="shared" si="0"/>
        <v>0</v>
      </c>
    </row>
    <row r="105" spans="1:4" ht="15">
      <c r="A105" s="13"/>
      <c r="B105" s="13"/>
      <c r="C105" s="19"/>
      <c r="D105" s="8">
        <f t="shared" si="0"/>
        <v>0</v>
      </c>
    </row>
    <row r="106" spans="1:4" ht="15">
      <c r="A106" s="13"/>
      <c r="B106" s="13"/>
      <c r="C106" s="19"/>
      <c r="D106" s="8">
        <f t="shared" si="0"/>
        <v>0</v>
      </c>
    </row>
    <row r="107" spans="1:4" ht="15">
      <c r="A107" s="13"/>
      <c r="B107" s="13"/>
      <c r="C107" s="19"/>
      <c r="D107" s="8">
        <f t="shared" si="0"/>
        <v>0</v>
      </c>
    </row>
    <row r="108" spans="1:4" ht="15">
      <c r="A108" s="13"/>
      <c r="B108" s="13"/>
      <c r="C108" s="19"/>
      <c r="D108" s="8">
        <f t="shared" si="0"/>
        <v>0</v>
      </c>
    </row>
    <row r="109" spans="1:4" ht="15">
      <c r="A109" s="13"/>
      <c r="B109" s="13"/>
      <c r="C109" s="19"/>
      <c r="D109" s="8">
        <f t="shared" si="0"/>
        <v>0</v>
      </c>
    </row>
    <row r="110" spans="1:4" ht="15">
      <c r="A110" s="13"/>
      <c r="B110" s="13"/>
      <c r="C110" s="19"/>
      <c r="D110" s="8">
        <f t="shared" si="0"/>
        <v>0</v>
      </c>
    </row>
    <row r="111" spans="1:4" ht="15">
      <c r="A111" s="13"/>
      <c r="B111" s="13"/>
      <c r="C111" s="19"/>
      <c r="D111" s="8">
        <f t="shared" si="0"/>
        <v>0</v>
      </c>
    </row>
    <row r="112" spans="1:4" ht="15">
      <c r="A112" s="13"/>
      <c r="B112" s="13"/>
      <c r="C112" s="19"/>
      <c r="D112" s="8">
        <f t="shared" si="0"/>
        <v>0</v>
      </c>
    </row>
    <row r="113" spans="1:4" ht="15">
      <c r="A113" s="13"/>
      <c r="B113" s="13"/>
      <c r="C113" s="19"/>
      <c r="D113" s="8">
        <f t="shared" si="0"/>
        <v>0</v>
      </c>
    </row>
    <row r="114" spans="1:4" ht="15">
      <c r="A114" s="13"/>
      <c r="B114" s="13"/>
      <c r="C114" s="19"/>
      <c r="D114" s="8">
        <f t="shared" si="0"/>
        <v>0</v>
      </c>
    </row>
    <row r="115" spans="1:4" ht="15">
      <c r="A115" s="13"/>
      <c r="B115" s="13"/>
      <c r="C115" s="19"/>
      <c r="D115" s="8">
        <f t="shared" si="0"/>
        <v>0</v>
      </c>
    </row>
    <row r="116" spans="1:4" ht="15">
      <c r="A116" s="13"/>
      <c r="B116" s="13"/>
      <c r="C116" s="19"/>
      <c r="D116" s="8">
        <f t="shared" si="0"/>
        <v>0</v>
      </c>
    </row>
    <row r="117" spans="1:4" ht="15">
      <c r="A117" s="13"/>
      <c r="B117" s="13"/>
      <c r="C117" s="19"/>
      <c r="D117" s="8">
        <f t="shared" si="0"/>
        <v>0</v>
      </c>
    </row>
    <row r="118" spans="1:4" ht="15">
      <c r="A118" s="13"/>
      <c r="B118" s="13"/>
      <c r="C118" s="19"/>
      <c r="D118" s="8">
        <f t="shared" si="0"/>
        <v>0</v>
      </c>
    </row>
    <row r="119" spans="1:4" ht="15">
      <c r="A119" s="13"/>
      <c r="B119" s="13"/>
      <c r="C119" s="19"/>
      <c r="D119" s="8">
        <f t="shared" si="0"/>
        <v>0</v>
      </c>
    </row>
    <row r="120" spans="1:4" ht="15">
      <c r="A120" s="13"/>
      <c r="B120" s="13"/>
      <c r="C120" s="19"/>
      <c r="D120" s="8">
        <f t="shared" si="0"/>
        <v>0</v>
      </c>
    </row>
    <row r="121" spans="1:4" ht="15">
      <c r="A121" s="13"/>
      <c r="B121" s="13"/>
      <c r="C121" s="19"/>
      <c r="D121" s="8">
        <f t="shared" si="0"/>
        <v>0</v>
      </c>
    </row>
    <row r="122" spans="1:4" ht="15">
      <c r="A122" s="13"/>
      <c r="B122" s="13"/>
      <c r="C122" s="19"/>
      <c r="D122" s="8">
        <f t="shared" si="0"/>
        <v>0</v>
      </c>
    </row>
    <row r="123" spans="1:4" ht="15">
      <c r="A123" s="13"/>
      <c r="B123" s="13"/>
      <c r="C123" s="19"/>
      <c r="D123" s="8">
        <f aca="true" t="shared" si="1" ref="D123:D138">HOUR(12-(B123-C123))+ROUNDUP(MINUTE(12-(B123-C123))/60,0)</f>
        <v>0</v>
      </c>
    </row>
    <row r="124" spans="1:4" ht="15">
      <c r="A124" s="13"/>
      <c r="B124" s="13"/>
      <c r="C124" s="19"/>
      <c r="D124" s="8">
        <f t="shared" si="1"/>
        <v>0</v>
      </c>
    </row>
    <row r="125" spans="1:4" ht="15">
      <c r="A125" s="13"/>
      <c r="B125" s="13"/>
      <c r="C125" s="19"/>
      <c r="D125" s="8">
        <f t="shared" si="1"/>
        <v>0</v>
      </c>
    </row>
    <row r="126" spans="1:4" ht="15">
      <c r="A126" s="13"/>
      <c r="B126" s="13"/>
      <c r="C126" s="19"/>
      <c r="D126" s="8">
        <f t="shared" si="1"/>
        <v>0</v>
      </c>
    </row>
    <row r="127" spans="1:4" ht="15">
      <c r="A127" s="13"/>
      <c r="B127" s="13"/>
      <c r="C127" s="19"/>
      <c r="D127" s="8">
        <f t="shared" si="1"/>
        <v>0</v>
      </c>
    </row>
    <row r="128" spans="1:4" ht="15">
      <c r="A128" s="13"/>
      <c r="B128" s="13"/>
      <c r="C128" s="19"/>
      <c r="D128" s="8">
        <f t="shared" si="1"/>
        <v>0</v>
      </c>
    </row>
    <row r="129" spans="1:4" ht="15">
      <c r="A129" s="13"/>
      <c r="B129" s="13"/>
      <c r="C129" s="19"/>
      <c r="D129" s="8">
        <f t="shared" si="1"/>
        <v>0</v>
      </c>
    </row>
    <row r="130" spans="1:4" ht="15">
      <c r="A130" s="13"/>
      <c r="B130" s="13"/>
      <c r="C130" s="19"/>
      <c r="D130" s="8">
        <f t="shared" si="1"/>
        <v>0</v>
      </c>
    </row>
    <row r="131" spans="1:4" ht="15">
      <c r="A131" s="13"/>
      <c r="B131" s="13"/>
      <c r="C131" s="19"/>
      <c r="D131" s="8">
        <f t="shared" si="1"/>
        <v>0</v>
      </c>
    </row>
    <row r="132" spans="1:4" ht="15">
      <c r="A132" s="13"/>
      <c r="B132" s="13"/>
      <c r="C132" s="19"/>
      <c r="D132" s="8">
        <f t="shared" si="1"/>
        <v>0</v>
      </c>
    </row>
    <row r="133" spans="1:4" ht="15">
      <c r="A133" s="13"/>
      <c r="B133" s="13"/>
      <c r="C133" s="19"/>
      <c r="D133" s="8">
        <f t="shared" si="1"/>
        <v>0</v>
      </c>
    </row>
    <row r="134" spans="1:4" ht="15">
      <c r="A134" s="13"/>
      <c r="B134" s="13"/>
      <c r="C134" s="19"/>
      <c r="D134" s="8">
        <f t="shared" si="1"/>
        <v>0</v>
      </c>
    </row>
    <row r="135" spans="1:4" ht="15">
      <c r="A135" s="13"/>
      <c r="B135" s="13"/>
      <c r="C135" s="19"/>
      <c r="D135" s="8">
        <f t="shared" si="1"/>
        <v>0</v>
      </c>
    </row>
    <row r="136" spans="1:4" ht="15">
      <c r="A136" s="13"/>
      <c r="B136" s="13"/>
      <c r="C136" s="19"/>
      <c r="D136" s="8">
        <f t="shared" si="1"/>
        <v>0</v>
      </c>
    </row>
    <row r="137" spans="1:4" ht="15">
      <c r="A137" s="13"/>
      <c r="B137" s="13"/>
      <c r="C137" s="19"/>
      <c r="D137" s="8">
        <f t="shared" si="1"/>
        <v>0</v>
      </c>
    </row>
    <row r="138" spans="1:4" ht="15">
      <c r="A138" s="13"/>
      <c r="B138" s="13"/>
      <c r="C138" s="19"/>
      <c r="D138" s="8">
        <f t="shared" si="1"/>
        <v>0</v>
      </c>
    </row>
    <row r="139" spans="1:4" ht="15">
      <c r="A139" s="13"/>
      <c r="B139" s="13"/>
      <c r="C139" s="19"/>
      <c r="D139" s="8">
        <f aca="true" t="shared" si="2" ref="D139:D153">HOUR(12-(B139-C139))+ROUNDUP(MINUTE(12-(B139-C139))/60,0)</f>
        <v>0</v>
      </c>
    </row>
    <row r="140" spans="1:4" ht="15">
      <c r="A140" s="13"/>
      <c r="B140" s="13"/>
      <c r="C140" s="19"/>
      <c r="D140" s="8">
        <f t="shared" si="2"/>
        <v>0</v>
      </c>
    </row>
    <row r="141" spans="1:4" ht="15">
      <c r="A141" s="13"/>
      <c r="B141" s="13"/>
      <c r="C141" s="19"/>
      <c r="D141" s="8">
        <f t="shared" si="2"/>
        <v>0</v>
      </c>
    </row>
    <row r="142" spans="1:4" ht="15">
      <c r="A142" s="13"/>
      <c r="B142" s="13"/>
      <c r="C142" s="19"/>
      <c r="D142" s="8">
        <f t="shared" si="2"/>
        <v>0</v>
      </c>
    </row>
    <row r="143" spans="1:4" ht="15">
      <c r="A143" s="13"/>
      <c r="B143" s="13"/>
      <c r="C143" s="19"/>
      <c r="D143" s="8">
        <f t="shared" si="2"/>
        <v>0</v>
      </c>
    </row>
    <row r="144" spans="1:4" ht="15">
      <c r="A144" s="13"/>
      <c r="B144" s="13"/>
      <c r="C144" s="19"/>
      <c r="D144" s="8">
        <f t="shared" si="2"/>
        <v>0</v>
      </c>
    </row>
    <row r="145" spans="1:4" ht="15">
      <c r="A145" s="13"/>
      <c r="B145" s="13"/>
      <c r="C145" s="19"/>
      <c r="D145" s="8">
        <f t="shared" si="2"/>
        <v>0</v>
      </c>
    </row>
    <row r="146" spans="1:4" ht="15">
      <c r="A146" s="13"/>
      <c r="B146" s="13"/>
      <c r="C146" s="19"/>
      <c r="D146" s="8">
        <f t="shared" si="2"/>
        <v>0</v>
      </c>
    </row>
    <row r="147" spans="1:4" ht="15">
      <c r="A147" s="13"/>
      <c r="B147" s="13"/>
      <c r="C147" s="19"/>
      <c r="D147" s="8">
        <f t="shared" si="2"/>
        <v>0</v>
      </c>
    </row>
    <row r="148" spans="1:4" ht="15">
      <c r="A148" s="13"/>
      <c r="B148" s="13"/>
      <c r="C148" s="19"/>
      <c r="D148" s="8">
        <f t="shared" si="2"/>
        <v>0</v>
      </c>
    </row>
    <row r="149" spans="1:4" ht="15">
      <c r="A149" s="13"/>
      <c r="B149" s="13"/>
      <c r="C149" s="19"/>
      <c r="D149" s="8">
        <f t="shared" si="2"/>
        <v>0</v>
      </c>
    </row>
    <row r="150" spans="1:4" ht="15">
      <c r="A150" s="13"/>
      <c r="B150" s="13"/>
      <c r="C150" s="19"/>
      <c r="D150" s="8">
        <f t="shared" si="2"/>
        <v>0</v>
      </c>
    </row>
    <row r="151" spans="1:4" ht="15">
      <c r="A151" s="13"/>
      <c r="B151" s="13"/>
      <c r="C151" s="19"/>
      <c r="D151" s="8">
        <f t="shared" si="2"/>
        <v>0</v>
      </c>
    </row>
    <row r="152" spans="1:4" ht="15">
      <c r="A152" s="13"/>
      <c r="B152" s="13"/>
      <c r="C152" s="19"/>
      <c r="D152" s="8">
        <f t="shared" si="2"/>
        <v>0</v>
      </c>
    </row>
    <row r="153" spans="1:4" ht="15">
      <c r="A153" s="13"/>
      <c r="B153" s="13"/>
      <c r="C153" s="19"/>
      <c r="D153" s="8">
        <f t="shared" si="2"/>
        <v>0</v>
      </c>
    </row>
    <row r="154" spans="1:4" ht="15">
      <c r="A154" s="9"/>
      <c r="B154" s="10"/>
      <c r="C154" s="11"/>
      <c r="D154" s="12"/>
    </row>
  </sheetData>
  <sheetProtection selectLockedCells="1"/>
  <mergeCells count="25">
    <mergeCell ref="B31:C31"/>
    <mergeCell ref="B37:C37"/>
    <mergeCell ref="A24:C24"/>
    <mergeCell ref="B21:C21"/>
    <mergeCell ref="A7:C7"/>
    <mergeCell ref="B30:C30"/>
    <mergeCell ref="B4:C4"/>
    <mergeCell ref="A27:C27"/>
    <mergeCell ref="B13:C13"/>
    <mergeCell ref="B10:C10"/>
    <mergeCell ref="A15:C15"/>
    <mergeCell ref="B18:C18"/>
    <mergeCell ref="B16:C16"/>
    <mergeCell ref="B19:C19"/>
    <mergeCell ref="B17:C17"/>
    <mergeCell ref="B47:C47"/>
    <mergeCell ref="A8:C8"/>
    <mergeCell ref="A25:C25"/>
    <mergeCell ref="A23:C23"/>
    <mergeCell ref="A38:C38"/>
    <mergeCell ref="B14:C14"/>
    <mergeCell ref="B12:C12"/>
    <mergeCell ref="A33:C33"/>
    <mergeCell ref="A39:C39"/>
    <mergeCell ref="B46:C46"/>
  </mergeCells>
  <conditionalFormatting sqref="A1 C1 A7 A15 A25 A27 A39 B46 C45 C43 C41 A41 A43 A45 B21 B16 B34:B36 B18:B19">
    <cfRule type="containsBlanks" priority="26" dxfId="0" stopIfTrue="1">
      <formula>LEN(TRIM(A1))=0</formula>
    </cfRule>
  </conditionalFormatting>
  <conditionalFormatting sqref="A54">
    <cfRule type="containsBlanks" priority="24" dxfId="0" stopIfTrue="1">
      <formula>LEN(TRIM(A54))=0</formula>
    </cfRule>
  </conditionalFormatting>
  <conditionalFormatting sqref="B54">
    <cfRule type="containsBlanks" priority="22" dxfId="0" stopIfTrue="1">
      <formula>LEN(TRIM(B54))=0</formula>
    </cfRule>
  </conditionalFormatting>
  <conditionalFormatting sqref="B55:B58 B139:B153">
    <cfRule type="containsBlanks" priority="21" dxfId="0" stopIfTrue="1">
      <formula>LEN(TRIM(B55))=0</formula>
    </cfRule>
  </conditionalFormatting>
  <conditionalFormatting sqref="C54">
    <cfRule type="containsBlanks" priority="20" dxfId="0" stopIfTrue="1">
      <formula>LEN(TRIM(C54))=0</formula>
    </cfRule>
  </conditionalFormatting>
  <conditionalFormatting sqref="B14">
    <cfRule type="containsBlanks" priority="16" dxfId="0" stopIfTrue="1">
      <formula>LEN(TRIM(B14))=0</formula>
    </cfRule>
  </conditionalFormatting>
  <conditionalFormatting sqref="B4">
    <cfRule type="containsBlanks" priority="15" dxfId="0" stopIfTrue="1">
      <formula>LEN(TRIM(B4))=0</formula>
    </cfRule>
  </conditionalFormatting>
  <conditionalFormatting sqref="B47">
    <cfRule type="containsBlanks" priority="14" dxfId="0" stopIfTrue="1">
      <formula>LEN(TRIM(B47))=0</formula>
    </cfRule>
  </conditionalFormatting>
  <conditionalFormatting sqref="C55:C58 C139:C153">
    <cfRule type="containsBlanks" priority="12" dxfId="0" stopIfTrue="1">
      <formula>LEN(TRIM(C55))=0</formula>
    </cfRule>
  </conditionalFormatting>
  <conditionalFormatting sqref="A55:A58 A139:A153">
    <cfRule type="containsBlanks" priority="11" dxfId="0" stopIfTrue="1">
      <formula>LEN(TRIM(A55))=0</formula>
    </cfRule>
  </conditionalFormatting>
  <conditionalFormatting sqref="B12:B13">
    <cfRule type="containsBlanks" priority="9" dxfId="0" stopIfTrue="1">
      <formula>LEN(TRIM(B12))=0</formula>
    </cfRule>
  </conditionalFormatting>
  <conditionalFormatting sqref="B10">
    <cfRule type="containsBlanks" priority="8" dxfId="0" stopIfTrue="1">
      <formula>LEN(TRIM(B10))=0</formula>
    </cfRule>
  </conditionalFormatting>
  <conditionalFormatting sqref="B30">
    <cfRule type="containsBlanks" priority="7" dxfId="0" stopIfTrue="1">
      <formula>LEN(TRIM(B30))=0</formula>
    </cfRule>
  </conditionalFormatting>
  <conditionalFormatting sqref="B31">
    <cfRule type="containsBlanks" priority="6" dxfId="0" stopIfTrue="1">
      <formula>LEN(TRIM(B31))=0</formula>
    </cfRule>
  </conditionalFormatting>
  <conditionalFormatting sqref="B59:B138">
    <cfRule type="containsBlanks" priority="5" dxfId="0" stopIfTrue="1">
      <formula>LEN(TRIM(B59))=0</formula>
    </cfRule>
  </conditionalFormatting>
  <conditionalFormatting sqref="C59:C138">
    <cfRule type="containsBlanks" priority="4" dxfId="0" stopIfTrue="1">
      <formula>LEN(TRIM(C59))=0</formula>
    </cfRule>
  </conditionalFormatting>
  <conditionalFormatting sqref="A59:A138">
    <cfRule type="containsBlanks" priority="3" dxfId="0" stopIfTrue="1">
      <formula>LEN(TRIM(A59))=0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17">
    <cfRule type="containsBlanks" priority="1" dxfId="0" stopIfTrue="1">
      <formula>LEN(TRIM(B17))=0</formula>
    </cfRule>
  </conditionalFormatting>
  <dataValidations count="15">
    <dataValidation type="custom" allowBlank="1" showInputMessage="1" showErrorMessage="1" sqref="B46:C47">
      <formula1>ISNUMBER(SEARCH("?*@?*.?*",B46))</formula1>
    </dataValidation>
    <dataValidation type="whole" allowBlank="1" showInputMessage="1" showErrorMessage="1" prompt="numer 9-cyfrowy bez spacji" error="numer 9-cyfrowy bez spacji" sqref="C45 C43 C41 A41 A43 A45">
      <formula1>100000000</formula1>
      <formula2>999999999</formula2>
    </dataValidation>
    <dataValidation type="time" operator="lessThan" allowBlank="1" showInputMessage="1" showErrorMessage="1" prompt="format godziny&#10;00:00" error="format godziny&#10;00:00" sqref="B54:B153">
      <formula1>0.9993055555555556</formula1>
    </dataValidation>
    <dataValidation type="date" operator="lessThan" allowBlank="1" showInputMessage="1" showErrorMessage="1" prompt="format daty&#10;RRRR-MM-DD" error="format daty&#10;RRRR-MM-DD" sqref="A54:A153">
      <formula1>TODAY()+365</formula1>
    </dataValidation>
    <dataValidation type="time" operator="greaterThan" allowBlank="1" showInputMessage="1" showErrorMessage="1" prompt="format godziny&#10;00:00" error="format godziny&#10;00:00" sqref="C54:C153">
      <formula1>B54</formula1>
    </dataValidation>
    <dataValidation type="list" allowBlank="1" showInputMessage="1" showErrorMessage="1" error="wybierz z listy" sqref="B30:C30">
      <formula1>$F$30:$F$31</formula1>
    </dataValidation>
    <dataValidation type="list" allowBlank="1" showInputMessage="1" showErrorMessage="1" error="wybierz z listy" sqref="B31:C32">
      <formula1>$E$30:$E$31</formula1>
    </dataValidation>
    <dataValidation type="whole" allowBlank="1" showErrorMessage="1" error="wpisz odpowiednią liczbę" sqref="B34:B36">
      <formula1>0</formula1>
      <formula2>$D$53</formula2>
    </dataValidation>
    <dataValidation type="list" allowBlank="1" showInputMessage="1" showErrorMessage="1" sqref="B21:C21">
      <formula1>$E$21:$E$22</formula1>
    </dataValidation>
    <dataValidation type="list" allowBlank="1" showInputMessage="1" showErrorMessage="1" sqref="B13:C13">
      <formula1>$E$10:$E$12</formula1>
    </dataValidation>
    <dataValidation type="list" allowBlank="1" showInputMessage="1" showErrorMessage="1" sqref="B12:C12">
      <formula1>$E$7:$E$8</formula1>
    </dataValidation>
    <dataValidation type="list" allowBlank="1" showInputMessage="1" showErrorMessage="1" sqref="B10:C10">
      <formula1>$E$4:$E$5</formula1>
    </dataValidation>
    <dataValidation type="list" allowBlank="1" showInputMessage="1" showErrorMessage="1" sqref="B6">
      <formula1>$E$1:$E$2</formula1>
    </dataValidation>
    <dataValidation type="list" allowBlank="1" showInputMessage="1" showErrorMessage="1" sqref="B14:C14">
      <formula1>$E$14:$E$18</formula1>
    </dataValidation>
    <dataValidation type="date" operator="lessThanOrEqual" allowBlank="1" showInputMessage="1" showErrorMessage="1" sqref="B17:C17">
      <formula1>TODAY()</formula1>
    </dataValidation>
  </dataValidations>
  <hyperlinks>
    <hyperlink ref="B37" location="POWP!A40" tooltip="rozpisane godziny" display="POWP!A40"/>
    <hyperlink ref="B37:C37" location="rozpiska" tooltip="rozpisane godziny" display="rozpiska"/>
  </hyperlinks>
  <printOptions horizontalCentered="1" vertic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2" r:id="rId1"/>
  <headerFooter>
    <oddHeader xml:space="preserve">&amp;R&amp;10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Wiśniewski Tomasz 2 - Hurt TP</dc:creator>
  <cp:keywords/>
  <dc:description/>
  <cp:lastModifiedBy>Maciejewski Maciej - Hurt</cp:lastModifiedBy>
  <cp:lastPrinted>2022-12-08T08:13:30Z</cp:lastPrinted>
  <dcterms:created xsi:type="dcterms:W3CDTF">2015-03-25T09:37:48Z</dcterms:created>
  <dcterms:modified xsi:type="dcterms:W3CDTF">2022-12-08T08:14:39Z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ykaz zmian w odniesieniu do wersji poprzedniej">
    <vt:lpwstr>brak</vt:lpwstr>
  </property>
  <property fmtid="{D5CDD505-2E9C-101B-9397-08002B2CF9AE}" pid="3" name="Dla kogo przeznaczony jest dokument">
    <vt:lpwstr>OA</vt:lpwstr>
  </property>
  <property fmtid="{D5CDD505-2E9C-101B-9397-08002B2CF9AE}" pid="4" name="archiwalna">
    <vt:lpwstr>0</vt:lpwstr>
  </property>
  <property fmtid="{D5CDD505-2E9C-101B-9397-08002B2CF9AE}" pid="5" name="Rodzaj dokumentu">
    <vt:lpwstr>Załącznik</vt:lpwstr>
  </property>
  <property fmtid="{D5CDD505-2E9C-101B-9397-08002B2CF9AE}" pid="6" name="Przedmiot dokumentu">
    <vt:lpwstr>powp</vt:lpwstr>
  </property>
  <property fmtid="{D5CDD505-2E9C-101B-9397-08002B2CF9AE}" pid="7" name="Umowa/usługa regulowana (w rozumieniu Porozumienia)">
    <vt:lpwstr>nie</vt:lpwstr>
  </property>
  <property fmtid="{D5CDD505-2E9C-101B-9397-08002B2CF9AE}" pid="8" name="Order">
    <vt:lpwstr>683100.000000000</vt:lpwstr>
  </property>
  <property fmtid="{D5CDD505-2E9C-101B-9397-08002B2CF9AE}" pid="9" name="Dotyczy usługi">
    <vt:lpwstr>Słupy</vt:lpwstr>
  </property>
  <property fmtid="{D5CDD505-2E9C-101B-9397-08002B2CF9AE}" pid="10" name="Nr dokumentu">
    <vt:lpwstr>3</vt:lpwstr>
  </property>
  <property fmtid="{D5CDD505-2E9C-101B-9397-08002B2CF9AE}" pid="11" name="Wersja poprzednia dokumentu">
    <vt:lpwstr>brak</vt:lpwstr>
  </property>
  <property fmtid="{D5CDD505-2E9C-101B-9397-08002B2CF9AE}" pid="12" name="Dokument nadrzędny">
    <vt:lpwstr>Słupy_U1_v13_Umowa Ramowa na Słupy OPL</vt:lpwstr>
  </property>
  <property fmtid="{D5CDD505-2E9C-101B-9397-08002B2CF9AE}" pid="13" name="Dokumenty dezaktualizowane">
    <vt:lpwstr>brak</vt:lpwstr>
  </property>
  <property fmtid="{D5CDD505-2E9C-101B-9397-08002B2CF9AE}" pid="14" name="Oczekiwane działanie po stronie TP">
    <vt:lpwstr>na wniosek</vt:lpwstr>
  </property>
  <property fmtid="{D5CDD505-2E9C-101B-9397-08002B2CF9AE}" pid="15" name="zał. adresowy">
    <vt:lpwstr>0</vt:lpwstr>
  </property>
  <property fmtid="{D5CDD505-2E9C-101B-9397-08002B2CF9AE}" pid="16" name="Wersja dokumentu">
    <vt:lpwstr>1</vt:lpwstr>
  </property>
  <property fmtid="{D5CDD505-2E9C-101B-9397-08002B2CF9AE}" pid="17" name="krótki opis dokumentu">
    <vt:lpwstr>powp</vt:lpwstr>
  </property>
  <property fmtid="{D5CDD505-2E9C-101B-9397-08002B2CF9AE}" pid="18" name="_dlc_DocId">
    <vt:lpwstr>NJH36MVTDDNZ-1854304210-2492</vt:lpwstr>
  </property>
  <property fmtid="{D5CDD505-2E9C-101B-9397-08002B2CF9AE}" pid="19" name="_dlc_DocIdItemGuid">
    <vt:lpwstr>d640d5dc-27c0-4e08-9917-1ecdfcfa728d</vt:lpwstr>
  </property>
  <property fmtid="{D5CDD505-2E9C-101B-9397-08002B2CF9AE}" pid="20" name="_dlc_DocIdUrl">
    <vt:lpwstr>https://www.sp.corpnet.pl/orange/BQQAS/MiSH/_layouts/15/DocIdRedir.aspx?ID=NJH36MVTDDNZ-1854304210-2492, NJH36MVTDDNZ-1854304210-2492</vt:lpwstr>
  </property>
  <property fmtid="{D5CDD505-2E9C-101B-9397-08002B2CF9AE}" pid="21" name="Identyfikator txt">
    <vt:lpwstr>6592.00000000000</vt:lpwstr>
  </property>
  <property fmtid="{D5CDD505-2E9C-101B-9397-08002B2CF9AE}" pid="22" name="display_urn:schemas-microsoft-com:office:office#Editor">
    <vt:lpwstr>Guzelf Gabriela - Hurt</vt:lpwstr>
  </property>
  <property fmtid="{D5CDD505-2E9C-101B-9397-08002B2CF9AE}" pid="23" name="dnad form txt">
    <vt:lpwstr/>
  </property>
  <property fmtid="{D5CDD505-2E9C-101B-9397-08002B2CF9AE}" pid="24" name="Zmodyfikowane przez txt">
    <vt:lpwstr>Guzelf Gabriela - Korpo</vt:lpwstr>
  </property>
  <property fmtid="{D5CDD505-2E9C-101B-9397-08002B2CF9AE}" pid="25" name="display_urn:schemas-microsoft-com:office:office#Author">
    <vt:lpwstr>Guzelf Gabriela - Hurt</vt:lpwstr>
  </property>
  <property fmtid="{D5CDD505-2E9C-101B-9397-08002B2CF9AE}" pid="26" name="rodzaj dok skrót txt">
    <vt:lpwstr>Z</vt:lpwstr>
  </property>
  <property fmtid="{D5CDD505-2E9C-101B-9397-08002B2CF9AE}" pid="27" name="Utworzony przez txt">
    <vt:lpwstr>Guzelf Gabriela - Korpo</vt:lpwstr>
  </property>
  <property fmtid="{D5CDD505-2E9C-101B-9397-08002B2CF9AE}" pid="28" name="Lista Załączników (wzorcowych)">
    <vt:lpwstr/>
  </property>
  <property fmtid="{D5CDD505-2E9C-101B-9397-08002B2CF9AE}" pid="29" name="Informacje dodatkowe">
    <vt:lpwstr/>
  </property>
  <property fmtid="{D5CDD505-2E9C-101B-9397-08002B2CF9AE}" pid="30" name="nazwa dokumentu txt">
    <vt:lpwstr>Słupy_U1_v13_Umowa Ramowa na Słupy OPL_Z3_v1_powp</vt:lpwstr>
  </property>
  <property fmtid="{D5CDD505-2E9C-101B-9397-08002B2CF9AE}" pid="31" name="_NewReviewCycle">
    <vt:lpwstr/>
  </property>
  <property fmtid="{D5CDD505-2E9C-101B-9397-08002B2CF9AE}" pid="32" name="data archiwizacji">
    <vt:lpwstr/>
  </property>
</Properties>
</file>